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mon\Assistant\Billy, Shannon, Violette (2016-2017)\Other Things\"/>
    </mc:Choice>
  </mc:AlternateContent>
  <bookViews>
    <workbookView xWindow="0" yWindow="0" windowWidth="21600" windowHeight="9735"/>
  </bookViews>
  <sheets>
    <sheet name="BASiC 2016-2017" sheetId="1" r:id="rId1"/>
    <sheet name="FROSH 2016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0" i="1" l="1"/>
  <c r="D19" i="1" l="1"/>
  <c r="D47" i="1"/>
  <c r="C69" i="2"/>
  <c r="C66" i="2"/>
  <c r="C48" i="2"/>
  <c r="C42" i="2"/>
  <c r="C15" i="2"/>
  <c r="C71" i="2" s="1"/>
  <c r="C31" i="2"/>
  <c r="G46" i="1"/>
  <c r="D6" i="1"/>
</calcChain>
</file>

<file path=xl/sharedStrings.xml><?xml version="1.0" encoding="utf-8"?>
<sst xmlns="http://schemas.openxmlformats.org/spreadsheetml/2006/main" count="178" uniqueCount="168">
  <si>
    <t>Current assets:</t>
  </si>
  <si>
    <t>Cash - Checking</t>
  </si>
  <si>
    <t>Total Current assests</t>
  </si>
  <si>
    <t>Income Statement</t>
  </si>
  <si>
    <t>Net Income</t>
  </si>
  <si>
    <t>Rollover</t>
  </si>
  <si>
    <t>Prep 101 MCAT course auction</t>
  </si>
  <si>
    <t>FROSH 2016 revenue</t>
  </si>
  <si>
    <t>?</t>
  </si>
  <si>
    <t>Sponsorship (predicted)</t>
  </si>
  <si>
    <t>Fundraisers (predicted)</t>
  </si>
  <si>
    <t>EXPENSES</t>
  </si>
  <si>
    <t>BASiC 2016-2017 BUDGET</t>
  </si>
  <si>
    <t>Fixed Costs</t>
  </si>
  <si>
    <t>RBC Bank Fee</t>
  </si>
  <si>
    <t>Clothing Order Revenue (predicted)</t>
  </si>
  <si>
    <t>DESCRIPTION</t>
  </si>
  <si>
    <t>DETAILS</t>
  </si>
  <si>
    <t>amount in bank</t>
  </si>
  <si>
    <t>Variable Costs</t>
  </si>
  <si>
    <t xml:space="preserve">FROSH 2016 </t>
  </si>
  <si>
    <t>breakdown in sheet 2</t>
  </si>
  <si>
    <t>Total Income</t>
  </si>
  <si>
    <t>Frosh Fee Student Funding</t>
  </si>
  <si>
    <t>$18,250 = hope</t>
  </si>
  <si>
    <t>$146 x 106 people + 1 late $100 registration</t>
  </si>
  <si>
    <t>O-Leader Fees</t>
  </si>
  <si>
    <t>$60 x 20 leaders + $60 x 9 O-Staff</t>
  </si>
  <si>
    <t>Sponsorship - Scotia Bank</t>
  </si>
  <si>
    <t>Sponsorship - CIBC</t>
  </si>
  <si>
    <t>Sponsorship - TD</t>
  </si>
  <si>
    <t>Sponsorship - Spotify</t>
  </si>
  <si>
    <t>Sponsorship - McGill Hellenic Society</t>
  </si>
  <si>
    <t>Sponsorship - LMC &amp; Manna Research</t>
  </si>
  <si>
    <t>Sponsorship - UBER</t>
  </si>
  <si>
    <t>More to come in theory</t>
  </si>
  <si>
    <t>Sponsorship - Union</t>
  </si>
  <si>
    <t>fell through</t>
  </si>
  <si>
    <t>Sponsorship - Youfie</t>
  </si>
  <si>
    <t>Subsidy from Sustainable Planning Fund?</t>
  </si>
  <si>
    <t>Look into next year</t>
  </si>
  <si>
    <t>BASiC Funding</t>
  </si>
  <si>
    <t>Matches Sponsorship up to $700</t>
  </si>
  <si>
    <t>Total Expenses</t>
  </si>
  <si>
    <t>Pre Frosh Expenses</t>
  </si>
  <si>
    <t>Retreat</t>
  </si>
  <si>
    <t>$329.16 + $50 for beer</t>
  </si>
  <si>
    <t>T-Shirts/Clothing</t>
  </si>
  <si>
    <t>Hats</t>
  </si>
  <si>
    <t>Alibaba seller: $903.73</t>
  </si>
  <si>
    <t>Bags</t>
  </si>
  <si>
    <t>included in clothing</t>
  </si>
  <si>
    <t>Mugs</t>
  </si>
  <si>
    <t>Printing</t>
  </si>
  <si>
    <t>Welcome booklets: $333, Sponsorship packages: ~$17</t>
  </si>
  <si>
    <t>Sunglasses</t>
  </si>
  <si>
    <t>Actual Price</t>
  </si>
  <si>
    <t>Bracelets</t>
  </si>
  <si>
    <t>Decorations</t>
  </si>
  <si>
    <t>So far: ~$85.00</t>
  </si>
  <si>
    <t>Graphic Design</t>
  </si>
  <si>
    <t>George = $150.00 Malcolm = $200.00</t>
  </si>
  <si>
    <t>Website fee</t>
  </si>
  <si>
    <t>Get receipt from Jerry</t>
  </si>
  <si>
    <t>Mail-outs to Froshies</t>
  </si>
  <si>
    <t>CLE decided its not worth it</t>
  </si>
  <si>
    <t>Essentials During Frosh</t>
  </si>
  <si>
    <t>Coord Food</t>
  </si>
  <si>
    <t>Spent to date - frozen (some meeting food + transition meeting pitchers with old coords)</t>
  </si>
  <si>
    <t>PayPal Fee</t>
  </si>
  <si>
    <t>$3.65/person (2.9%) - covered by Froshies</t>
  </si>
  <si>
    <t>Walkie Talkies</t>
  </si>
  <si>
    <t>Crash Pad Fee</t>
  </si>
  <si>
    <t>Orientation Tabling Security</t>
  </si>
  <si>
    <t>Grounds + Electrical during registration</t>
  </si>
  <si>
    <t>$164.56 from Daniel</t>
  </si>
  <si>
    <t>Tent rental from music</t>
  </si>
  <si>
    <t>Granola Bars for Red Frogs</t>
  </si>
  <si>
    <t>Pitchers for Staff Night</t>
  </si>
  <si>
    <t>Have receipt for $103.50 spent but there's probably more unaccounted for</t>
  </si>
  <si>
    <t>Misc During Frosh</t>
  </si>
  <si>
    <t>Photographer</t>
  </si>
  <si>
    <t>Videographer</t>
  </si>
  <si>
    <t>Misc Items</t>
  </si>
  <si>
    <t>Gift cards for artists: $50 ($25 each)</t>
  </si>
  <si>
    <t>Cabs</t>
  </si>
  <si>
    <t>1 ride for Jerry to get sandwiches</t>
  </si>
  <si>
    <t>Per Event</t>
  </si>
  <si>
    <t>Opening Ceremonies Leacock 26</t>
  </si>
  <si>
    <t>$25 fee + tax for booking</t>
  </si>
  <si>
    <t>Paint Fight</t>
  </si>
  <si>
    <t>Paint fight - $243.48 for water guns,~paint cost going under decorations</t>
  </si>
  <si>
    <t>Pizza-Wed</t>
  </si>
  <si>
    <t>40 large pizzas donated by Pizza Pizza for sponsorship</t>
  </si>
  <si>
    <t>Wednesday Night Event</t>
  </si>
  <si>
    <t>Based on 50 pitchers at $11 + $82.50 tip</t>
  </si>
  <si>
    <t>Thursday Picnic</t>
  </si>
  <si>
    <t>$132 so far + $145.69 + water = ~$300</t>
  </si>
  <si>
    <t>Montreal Crawl</t>
  </si>
  <si>
    <t>Actual</t>
  </si>
  <si>
    <t>Concert</t>
  </si>
  <si>
    <t>Football game</t>
  </si>
  <si>
    <t>$1 x 190 - not going to buy food for tailgate</t>
  </si>
  <si>
    <t>Friday Night Event</t>
  </si>
  <si>
    <t>Beach Day</t>
  </si>
  <si>
    <t>Based on contract</t>
  </si>
  <si>
    <t>Beach Day Buses</t>
  </si>
  <si>
    <t>3.4% of $59,520.00</t>
  </si>
  <si>
    <t>Beach Day Drinks</t>
  </si>
  <si>
    <t>Bottle: $200.00</t>
  </si>
  <si>
    <t>Beach Day Food</t>
  </si>
  <si>
    <t>As per invoice</t>
  </si>
  <si>
    <t>Food Crawl</t>
  </si>
  <si>
    <t>Carlos &amp; Pepes: $250.00
Ice cream: $50.00
Pizza: $300 Gelato Mio cupcakes:$137.97 Super Sandwich $240.00 Ice for ice cream: $16, Sushi: $10</t>
  </si>
  <si>
    <t>Saturday Movie Night</t>
  </si>
  <si>
    <t>Sunday Night Toga Party</t>
  </si>
  <si>
    <t>Allocations for Organizations under BASiC</t>
  </si>
  <si>
    <t>FASC</t>
  </si>
  <si>
    <t>SACS</t>
  </si>
  <si>
    <t>SASSS</t>
  </si>
  <si>
    <t>MESS</t>
  </si>
  <si>
    <t>Ampersand Journal</t>
  </si>
  <si>
    <t>Ampersand Conference</t>
  </si>
  <si>
    <t>National Integrative Research Conference</t>
  </si>
  <si>
    <t>25% rollover from last year</t>
  </si>
  <si>
    <t>TOTAL EXPENSES</t>
  </si>
  <si>
    <t>Allocations for Execs</t>
  </si>
  <si>
    <t>VP Academic</t>
  </si>
  <si>
    <t>VP Communications</t>
  </si>
  <si>
    <t>Allocation for Events</t>
  </si>
  <si>
    <t>VP Internal</t>
  </si>
  <si>
    <t>Semi-formal</t>
  </si>
  <si>
    <t>Miscellaneous</t>
  </si>
  <si>
    <t>Contingency Fund</t>
  </si>
  <si>
    <t>Future ArtSci Lounge</t>
  </si>
  <si>
    <t xml:space="preserve">Total Variable Costs </t>
  </si>
  <si>
    <t>Clothing Orders (1 semester?)</t>
  </si>
  <si>
    <t>WORKING SURPLUS/DEFICIT</t>
  </si>
  <si>
    <t xml:space="preserve">TOTAL </t>
  </si>
  <si>
    <t>INCOME</t>
  </si>
  <si>
    <t>TOTAL</t>
  </si>
  <si>
    <t>DIFFERENCE (income-expenses)</t>
  </si>
  <si>
    <t>"other"</t>
  </si>
  <si>
    <t>***rollover from 2015-2016??</t>
  </si>
  <si>
    <t>Rollover from 2015: $310.88; BASiC will match fundraising efforts up to $700</t>
  </si>
  <si>
    <t>$AMOUNT</t>
  </si>
  <si>
    <t>AUS Allocation (predicted)</t>
  </si>
  <si>
    <t>SUS Allocation (predicted)</t>
  </si>
  <si>
    <t>$3.75 monthly fee</t>
  </si>
  <si>
    <t>NOTES</t>
  </si>
  <si>
    <t>SUSPENDED</t>
  </si>
  <si>
    <t>last year: $250</t>
  </si>
  <si>
    <t>yearly contribution - earmarked for future acquisition of Artsci Lounge</t>
  </si>
  <si>
    <t>Money t be held in reserve - 10% of rollover in excess of $500 to be added each year</t>
  </si>
  <si>
    <t>VP External</t>
  </si>
  <si>
    <t>charity events</t>
  </si>
  <si>
    <t>town halls, academic events, etc</t>
  </si>
  <si>
    <t>printing</t>
  </si>
  <si>
    <t>miscellaneous/spontaneous events/fundraisers, if we don't break even during certain events</t>
  </si>
  <si>
    <t>McGill Environment Students Society</t>
  </si>
  <si>
    <t>Student Association of Science, Sustainability, and Society</t>
  </si>
  <si>
    <t>Student Association of Cognitive Science</t>
  </si>
  <si>
    <t>Freshman Arts and Science Council</t>
  </si>
  <si>
    <t xml:space="preserve"> </t>
  </si>
  <si>
    <t>Temporary Allocation: $150.00; BASiC will match fundraising efforts up to $700</t>
  </si>
  <si>
    <t>Apartment Crawl</t>
  </si>
  <si>
    <t>Rollover is the same amount in bank</t>
  </si>
  <si>
    <t>*FMC clarifcation for Council: -4197 + 11006.48 in their bank account make a 6809.48 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</si>
</sst>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13"/>
      <color theme="1"/>
      <name val="Arial"/>
    </font>
    <font>
      <sz val="13"/>
      <color theme="1"/>
      <name val="Arial"/>
    </font>
    <font>
      <strike/>
      <sz val="13"/>
      <color theme="1"/>
      <name val="Arial"/>
    </font>
    <font>
      <b/>
      <sz val="13"/>
      <color rgb="FF00000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3"/>
      <color rgb="FF1D2129"/>
      <name val="Arial"/>
    </font>
    <font>
      <b/>
      <sz val="13"/>
      <color rgb="FFFF0000"/>
      <name val="Arial"/>
    </font>
    <font>
      <b/>
      <sz val="14"/>
      <color theme="1"/>
      <name val="Calibri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54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64" fontId="0" fillId="0" borderId="0" xfId="1" applyFont="1"/>
    <xf numFmtId="164" fontId="0" fillId="0" borderId="1" xfId="1" applyFont="1" applyBorder="1"/>
    <xf numFmtId="164" fontId="0" fillId="0" borderId="2" xfId="1" applyFont="1" applyBorder="1"/>
    <xf numFmtId="164" fontId="0" fillId="0" borderId="0" xfId="1" applyFont="1" applyBorder="1"/>
    <xf numFmtId="164" fontId="0" fillId="0" borderId="3" xfId="1" applyFont="1" applyBorder="1"/>
    <xf numFmtId="0" fontId="3" fillId="0" borderId="0" xfId="0" applyFont="1"/>
    <xf numFmtId="8" fontId="0" fillId="0" borderId="0" xfId="0" applyNumberFormat="1"/>
    <xf numFmtId="8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8" fontId="6" fillId="0" borderId="0" xfId="0" applyNumberFormat="1" applyFont="1"/>
    <xf numFmtId="0" fontId="7" fillId="0" borderId="0" xfId="0" applyFont="1"/>
    <xf numFmtId="8" fontId="7" fillId="0" borderId="0" xfId="0" applyNumberFormat="1" applyFont="1"/>
    <xf numFmtId="0" fontId="8" fillId="0" borderId="0" xfId="0" applyFont="1"/>
    <xf numFmtId="8" fontId="12" fillId="0" borderId="0" xfId="0" applyNumberFormat="1" applyFont="1"/>
    <xf numFmtId="0" fontId="6" fillId="2" borderId="0" xfId="0" applyFont="1" applyFill="1"/>
    <xf numFmtId="0" fontId="3" fillId="2" borderId="0" xfId="0" applyFont="1" applyFill="1"/>
    <xf numFmtId="8" fontId="6" fillId="2" borderId="0" xfId="0" applyNumberFormat="1" applyFont="1" applyFill="1"/>
    <xf numFmtId="0" fontId="7" fillId="2" borderId="0" xfId="0" applyFont="1" applyFill="1"/>
    <xf numFmtId="0" fontId="6" fillId="0" borderId="0" xfId="0" applyFont="1" applyFill="1"/>
    <xf numFmtId="0" fontId="3" fillId="0" borderId="0" xfId="0" applyFont="1" applyFill="1"/>
    <xf numFmtId="8" fontId="6" fillId="0" borderId="0" xfId="0" applyNumberFormat="1" applyFont="1" applyFill="1"/>
    <xf numFmtId="0" fontId="7" fillId="0" borderId="0" xfId="0" applyFont="1" applyFill="1"/>
    <xf numFmtId="0" fontId="13" fillId="0" borderId="0" xfId="0" applyFont="1"/>
    <xf numFmtId="0" fontId="9" fillId="2" borderId="0" xfId="0" applyFont="1" applyFill="1"/>
    <xf numFmtId="8" fontId="9" fillId="2" borderId="0" xfId="0" applyNumberFormat="1" applyFont="1" applyFill="1"/>
    <xf numFmtId="0" fontId="7" fillId="3" borderId="0" xfId="0" applyFont="1" applyFill="1"/>
    <xf numFmtId="8" fontId="7" fillId="3" borderId="0" xfId="0" applyNumberFormat="1" applyFont="1" applyFill="1"/>
    <xf numFmtId="0" fontId="14" fillId="0" borderId="0" xfId="0" applyFont="1"/>
    <xf numFmtId="0" fontId="15" fillId="0" borderId="0" xfId="0" applyFont="1"/>
    <xf numFmtId="164" fontId="16" fillId="0" borderId="0" xfId="1" applyFont="1"/>
  </cellXfs>
  <cellStyles count="54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5"/>
  <sheetViews>
    <sheetView tabSelected="1" topLeftCell="A22" zoomScale="130" zoomScaleNormal="130" zoomScalePageLayoutView="130" workbookViewId="0">
      <selection activeCell="A22" sqref="A22"/>
    </sheetView>
  </sheetViews>
  <sheetFormatPr defaultColWidth="8.85546875" defaultRowHeight="15" x14ac:dyDescent="0.25"/>
  <cols>
    <col min="1" max="1" width="9.42578125" customWidth="1"/>
    <col min="2" max="2" width="31.85546875" customWidth="1"/>
    <col min="3" max="3" width="32" customWidth="1"/>
    <col min="4" max="4" width="13.28515625" customWidth="1"/>
    <col min="5" max="5" width="11" customWidth="1"/>
    <col min="6" max="6" width="32.85546875" customWidth="1"/>
  </cols>
  <sheetData>
    <row r="1" spans="1:15" ht="21" x14ac:dyDescent="0.35">
      <c r="A1" s="32" t="s">
        <v>12</v>
      </c>
    </row>
    <row r="2" spans="1:15" ht="15.75" x14ac:dyDescent="0.25">
      <c r="A2" s="1"/>
      <c r="B2" s="11" t="s">
        <v>16</v>
      </c>
      <c r="C2" s="11" t="s">
        <v>17</v>
      </c>
      <c r="D2" s="11" t="s">
        <v>145</v>
      </c>
      <c r="F2" s="11" t="s">
        <v>149</v>
      </c>
    </row>
    <row r="3" spans="1:15" ht="15.75" x14ac:dyDescent="0.25">
      <c r="A3" s="1"/>
    </row>
    <row r="4" spans="1:15" ht="18.75" x14ac:dyDescent="0.3">
      <c r="A4" s="31" t="s"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B5" t="s">
        <v>1</v>
      </c>
      <c r="C5" t="s">
        <v>18</v>
      </c>
      <c r="D5" s="2">
        <v>11006.48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B6" t="s">
        <v>2</v>
      </c>
      <c r="D6" s="4">
        <f>SUM(D5:D5)</f>
        <v>11006.48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8.75" x14ac:dyDescent="0.3">
      <c r="A9" s="31" t="s">
        <v>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B10" t="s">
        <v>7</v>
      </c>
      <c r="D10" s="2">
        <v>18942.54</v>
      </c>
      <c r="E10" s="2"/>
      <c r="F10" s="2" t="s">
        <v>21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B11" s="7" t="s">
        <v>5</v>
      </c>
      <c r="C11" s="9" t="s">
        <v>8</v>
      </c>
      <c r="D11" s="9">
        <v>0</v>
      </c>
      <c r="E11" s="2"/>
      <c r="F11" s="2" t="s">
        <v>166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7"/>
      <c r="B12" s="7" t="s">
        <v>146</v>
      </c>
      <c r="C12" s="9"/>
      <c r="D12" s="9">
        <v>800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7"/>
      <c r="B13" s="7" t="s">
        <v>147</v>
      </c>
      <c r="C13" s="9" t="s">
        <v>150</v>
      </c>
      <c r="D13" s="9"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7"/>
      <c r="B14" s="7" t="s">
        <v>9</v>
      </c>
      <c r="C14" s="9"/>
      <c r="D14" s="9">
        <v>300</v>
      </c>
      <c r="E14" s="2"/>
      <c r="F14" s="2" t="s">
        <v>151</v>
      </c>
      <c r="G14" s="2"/>
      <c r="H14" s="2"/>
      <c r="I14" s="2" t="s">
        <v>163</v>
      </c>
      <c r="J14" s="2"/>
      <c r="K14" s="2"/>
      <c r="L14" s="2"/>
      <c r="M14" s="2"/>
      <c r="N14" s="2"/>
      <c r="O14" s="2"/>
    </row>
    <row r="15" spans="1:15" x14ac:dyDescent="0.25">
      <c r="A15" s="7"/>
      <c r="B15" s="7" t="s">
        <v>10</v>
      </c>
      <c r="C15" s="9"/>
      <c r="D15" s="9">
        <v>600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7"/>
      <c r="B16" s="7" t="s">
        <v>15</v>
      </c>
      <c r="C16" s="9"/>
      <c r="D16" s="9">
        <v>1000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7"/>
      <c r="B17" s="7" t="s">
        <v>6</v>
      </c>
      <c r="C17" s="9"/>
      <c r="D17" s="9">
        <v>500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7"/>
      <c r="B18" s="9" t="s">
        <v>165</v>
      </c>
      <c r="D18" s="3">
        <v>150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.75" thickBot="1" x14ac:dyDescent="0.3">
      <c r="B19" t="s">
        <v>4</v>
      </c>
      <c r="D19" s="6">
        <f>SUM(D10:D18)</f>
        <v>22292.54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.75" thickTop="1" x14ac:dyDescent="0.25">
      <c r="D20" s="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8.75" x14ac:dyDescent="0.3">
      <c r="A21" s="31" t="s">
        <v>11</v>
      </c>
      <c r="D21" s="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t="s">
        <v>13</v>
      </c>
      <c r="D22" s="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B23" t="s">
        <v>14</v>
      </c>
      <c r="D23" s="5">
        <v>45</v>
      </c>
      <c r="E23" s="2"/>
      <c r="F23" s="2" t="s">
        <v>148</v>
      </c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t="s">
        <v>19</v>
      </c>
      <c r="D24" s="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B25" t="s">
        <v>20</v>
      </c>
      <c r="D25" s="2">
        <v>21254.54</v>
      </c>
      <c r="E25" s="2"/>
      <c r="F25" s="2" t="s">
        <v>21</v>
      </c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B26" t="s">
        <v>116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C27" t="s">
        <v>117</v>
      </c>
      <c r="D27" s="2">
        <v>280</v>
      </c>
      <c r="E27" s="2"/>
      <c r="F27" s="2" t="s">
        <v>162</v>
      </c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C28" t="s">
        <v>118</v>
      </c>
      <c r="D28" s="2">
        <v>280</v>
      </c>
      <c r="E28" s="2"/>
      <c r="F28" s="2" t="s">
        <v>161</v>
      </c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C29" t="s">
        <v>119</v>
      </c>
      <c r="D29" s="2">
        <v>150</v>
      </c>
      <c r="E29" s="2"/>
      <c r="F29" s="2" t="s">
        <v>160</v>
      </c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C30" t="s">
        <v>120</v>
      </c>
      <c r="D30" s="2">
        <v>150</v>
      </c>
      <c r="E30" s="2"/>
      <c r="F30" s="2" t="s">
        <v>159</v>
      </c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C31" t="s">
        <v>121</v>
      </c>
      <c r="D31" s="2">
        <v>100</v>
      </c>
      <c r="E31" s="2"/>
      <c r="F31" s="2" t="s">
        <v>124</v>
      </c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C32" t="s">
        <v>122</v>
      </c>
      <c r="D32" s="2">
        <v>700</v>
      </c>
      <c r="E32" s="2"/>
      <c r="F32" s="2" t="s">
        <v>164</v>
      </c>
      <c r="G32" s="2"/>
      <c r="H32" s="2"/>
      <c r="I32" s="2"/>
      <c r="J32" s="2"/>
      <c r="K32" s="2"/>
      <c r="L32" s="2"/>
      <c r="M32" s="2"/>
      <c r="N32" s="2"/>
      <c r="O32" s="2"/>
    </row>
    <row r="33" spans="2:15" x14ac:dyDescent="0.25">
      <c r="C33" t="s">
        <v>123</v>
      </c>
      <c r="D33" s="2">
        <v>700</v>
      </c>
      <c r="E33" s="2"/>
      <c r="F33" s="2" t="s">
        <v>144</v>
      </c>
      <c r="G33" s="2"/>
      <c r="H33" s="2"/>
      <c r="I33" s="2"/>
      <c r="J33" s="2"/>
      <c r="K33" s="2"/>
      <c r="L33" s="2"/>
      <c r="M33" s="2"/>
      <c r="N33" s="2"/>
      <c r="O33" s="2"/>
    </row>
    <row r="34" spans="2:15" x14ac:dyDescent="0.25">
      <c r="B34" t="s">
        <v>126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x14ac:dyDescent="0.25">
      <c r="C35" t="s">
        <v>127</v>
      </c>
      <c r="D35" s="2">
        <v>200</v>
      </c>
      <c r="E35" s="2"/>
      <c r="F35" s="2" t="s">
        <v>156</v>
      </c>
      <c r="G35" s="2"/>
      <c r="H35" s="2"/>
      <c r="I35" s="2"/>
      <c r="J35" s="2"/>
      <c r="K35" s="2"/>
      <c r="L35" s="2"/>
      <c r="M35" s="2"/>
      <c r="N35" s="2"/>
      <c r="O35" s="2"/>
    </row>
    <row r="36" spans="2:15" x14ac:dyDescent="0.25">
      <c r="C36" t="s">
        <v>128</v>
      </c>
      <c r="D36" s="2">
        <v>300</v>
      </c>
      <c r="E36" s="2"/>
      <c r="F36" s="2" t="s">
        <v>157</v>
      </c>
      <c r="G36" s="2"/>
      <c r="H36" s="2"/>
      <c r="I36" s="2"/>
      <c r="J36" s="2"/>
      <c r="K36" s="2"/>
      <c r="L36" s="2"/>
      <c r="M36" s="2"/>
      <c r="N36" s="2"/>
      <c r="O36" s="2"/>
    </row>
    <row r="37" spans="2:15" x14ac:dyDescent="0.25">
      <c r="C37" t="s">
        <v>130</v>
      </c>
      <c r="D37" s="2">
        <v>180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x14ac:dyDescent="0.25">
      <c r="C38" t="s">
        <v>154</v>
      </c>
      <c r="D38" s="2">
        <v>150</v>
      </c>
      <c r="E38" s="2"/>
      <c r="F38" s="2" t="s">
        <v>155</v>
      </c>
      <c r="G38" s="2"/>
      <c r="H38" s="2"/>
      <c r="I38" s="2"/>
      <c r="J38" s="2"/>
      <c r="K38" s="2"/>
      <c r="L38" s="2"/>
      <c r="M38" s="2"/>
      <c r="N38" s="2"/>
      <c r="O38" s="2"/>
    </row>
    <row r="39" spans="2:15" x14ac:dyDescent="0.25">
      <c r="B39" t="s">
        <v>129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x14ac:dyDescent="0.25">
      <c r="C40" t="s">
        <v>131</v>
      </c>
      <c r="D40" s="2">
        <v>200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 x14ac:dyDescent="0.25">
      <c r="C41" t="s">
        <v>142</v>
      </c>
      <c r="D41" s="2">
        <v>100</v>
      </c>
      <c r="E41" s="2"/>
      <c r="F41" s="2" t="s">
        <v>158</v>
      </c>
      <c r="G41" s="2"/>
      <c r="H41" s="2"/>
      <c r="I41" s="2"/>
      <c r="J41" s="2"/>
      <c r="K41" s="2"/>
      <c r="L41" s="2"/>
      <c r="M41" s="2"/>
      <c r="N41" s="2"/>
      <c r="O41" s="2"/>
    </row>
    <row r="42" spans="2:15" x14ac:dyDescent="0.25">
      <c r="B42" t="s">
        <v>132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15" x14ac:dyDescent="0.25">
      <c r="C43" t="s">
        <v>136</v>
      </c>
      <c r="D43" s="2">
        <v>1000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x14ac:dyDescent="0.25">
      <c r="C44" t="s">
        <v>133</v>
      </c>
      <c r="D44" s="2">
        <v>500</v>
      </c>
      <c r="E44" s="2"/>
      <c r="F44" s="2" t="s">
        <v>153</v>
      </c>
      <c r="G44" s="2"/>
      <c r="H44" s="2"/>
      <c r="I44" s="2"/>
      <c r="J44" s="2"/>
      <c r="K44" s="2"/>
      <c r="L44" s="2"/>
      <c r="M44" s="2"/>
      <c r="N44" s="2"/>
      <c r="O44" s="2"/>
    </row>
    <row r="45" spans="2:15" x14ac:dyDescent="0.25">
      <c r="C45" t="s">
        <v>134</v>
      </c>
      <c r="D45" s="2">
        <v>200</v>
      </c>
      <c r="E45" s="2"/>
      <c r="F45" s="2" t="s">
        <v>152</v>
      </c>
      <c r="G45" s="2"/>
      <c r="H45" s="2"/>
      <c r="I45" s="2"/>
      <c r="J45" s="2"/>
      <c r="K45" s="2"/>
      <c r="L45" s="2"/>
      <c r="M45" s="2"/>
      <c r="N45" s="2"/>
      <c r="O45" s="2"/>
    </row>
    <row r="46" spans="2:15" x14ac:dyDescent="0.25">
      <c r="D46" s="3"/>
      <c r="E46" s="2"/>
      <c r="F46" s="2" t="s">
        <v>135</v>
      </c>
      <c r="G46" s="2">
        <f>SUM(D27:D45)</f>
        <v>5190</v>
      </c>
      <c r="H46" s="2"/>
      <c r="I46" s="2"/>
      <c r="J46" s="2"/>
      <c r="K46" s="2"/>
      <c r="L46" s="2"/>
      <c r="M46" s="2"/>
      <c r="N46" s="2"/>
      <c r="O46" s="2"/>
    </row>
    <row r="47" spans="2:15" x14ac:dyDescent="0.25">
      <c r="C47" t="s">
        <v>125</v>
      </c>
      <c r="D47" s="4">
        <f>SUM(D23:D46)</f>
        <v>26489.54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x14ac:dyDescent="0.2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10" t="s">
        <v>137</v>
      </c>
      <c r="D50" s="2">
        <f>D19-D47</f>
        <v>-4197</v>
      </c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D51" s="33" t="s">
        <v>167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t="s">
        <v>143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4:15" x14ac:dyDescent="0.2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4:15" x14ac:dyDescent="0.2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4:15" x14ac:dyDescent="0.2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4:15" x14ac:dyDescent="0.2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4:15" x14ac:dyDescent="0.2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4:15" x14ac:dyDescent="0.2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4:15" x14ac:dyDescent="0.2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4:15" x14ac:dyDescent="0.2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4:15" x14ac:dyDescent="0.2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4:15" x14ac:dyDescent="0.2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4:15" x14ac:dyDescent="0.2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4:15" x14ac:dyDescent="0.2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4:15" x14ac:dyDescent="0.2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4:15" x14ac:dyDescent="0.2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4:15" x14ac:dyDescent="0.2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4:15" x14ac:dyDescent="0.2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4:15" x14ac:dyDescent="0.2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4:15" x14ac:dyDescent="0.2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4:15" x14ac:dyDescent="0.2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4:15" x14ac:dyDescent="0.2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4:15" x14ac:dyDescent="0.2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4:15" x14ac:dyDescent="0.2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4:15" x14ac:dyDescent="0.2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4:15" x14ac:dyDescent="0.2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4:15" x14ac:dyDescent="0.2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4:15" x14ac:dyDescent="0.2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4:15" x14ac:dyDescent="0.2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4:15" x14ac:dyDescent="0.2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4:15" x14ac:dyDescent="0.2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4:15" x14ac:dyDescent="0.2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4:15" x14ac:dyDescent="0.2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4:15" x14ac:dyDescent="0.2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4:15" x14ac:dyDescent="0.2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4:15" x14ac:dyDescent="0.2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4:15" x14ac:dyDescent="0.2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4:15" x14ac:dyDescent="0.2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4:15" x14ac:dyDescent="0.2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4:15" x14ac:dyDescent="0.2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4:15" x14ac:dyDescent="0.2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4:15" x14ac:dyDescent="0.2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4:15" x14ac:dyDescent="0.2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4:15" x14ac:dyDescent="0.2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4:15" x14ac:dyDescent="0.2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4:15" x14ac:dyDescent="0.2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4:15" x14ac:dyDescent="0.2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4:15" x14ac:dyDescent="0.2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4:15" x14ac:dyDescent="0.2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4:15" x14ac:dyDescent="0.2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4:15" x14ac:dyDescent="0.2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4:15" x14ac:dyDescent="0.2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4:15" x14ac:dyDescent="0.2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4:15" x14ac:dyDescent="0.2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4:15" x14ac:dyDescent="0.2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4:15" x14ac:dyDescent="0.2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4:15" x14ac:dyDescent="0.2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4:15" x14ac:dyDescent="0.2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4:15" x14ac:dyDescent="0.2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4:15" x14ac:dyDescent="0.2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4:15" x14ac:dyDescent="0.2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4:15" x14ac:dyDescent="0.2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4:15" x14ac:dyDescent="0.2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4:15" x14ac:dyDescent="0.2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4:15" x14ac:dyDescent="0.25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4:15" x14ac:dyDescent="0.25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4:15" x14ac:dyDescent="0.25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4:15" x14ac:dyDescent="0.25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4:15" x14ac:dyDescent="0.25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4:15" x14ac:dyDescent="0.2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4:15" x14ac:dyDescent="0.25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4:15" x14ac:dyDescent="0.25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4:15" x14ac:dyDescent="0.25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4:15" x14ac:dyDescent="0.25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4:15" x14ac:dyDescent="0.25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4:15" x14ac:dyDescent="0.2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4:15" x14ac:dyDescent="0.25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4:15" x14ac:dyDescent="0.2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4:15" x14ac:dyDescent="0.25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4:15" x14ac:dyDescent="0.2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4:15" x14ac:dyDescent="0.25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4:15" x14ac:dyDescent="0.2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4:15" x14ac:dyDescent="0.25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4:15" x14ac:dyDescent="0.25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4:15" x14ac:dyDescent="0.25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4:15" x14ac:dyDescent="0.25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4:15" x14ac:dyDescent="0.25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4:15" x14ac:dyDescent="0.25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4:15" x14ac:dyDescent="0.2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4:15" x14ac:dyDescent="0.25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4:15" x14ac:dyDescent="0.25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4:15" x14ac:dyDescent="0.25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4:15" x14ac:dyDescent="0.25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4:15" x14ac:dyDescent="0.25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4:15" x14ac:dyDescent="0.25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4:15" x14ac:dyDescent="0.25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4:15" x14ac:dyDescent="0.25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4:15" x14ac:dyDescent="0.25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4:15" x14ac:dyDescent="0.25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4:15" x14ac:dyDescent="0.25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4:15" x14ac:dyDescent="0.25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4:15" x14ac:dyDescent="0.25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4:15" x14ac:dyDescent="0.2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4:15" x14ac:dyDescent="0.2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4:15" x14ac:dyDescent="0.25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4:15" x14ac:dyDescent="0.25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4:15" x14ac:dyDescent="0.25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4:15" x14ac:dyDescent="0.25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4:15" x14ac:dyDescent="0.25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4:15" x14ac:dyDescent="0.25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4:15" x14ac:dyDescent="0.25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4:15" x14ac:dyDescent="0.25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4:15" x14ac:dyDescent="0.25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4:15" x14ac:dyDescent="0.25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4:15" x14ac:dyDescent="0.25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4:15" x14ac:dyDescent="0.25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4:15" x14ac:dyDescent="0.25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4:15" x14ac:dyDescent="0.25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4:15" x14ac:dyDescent="0.25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4:15" x14ac:dyDescent="0.25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4:15" x14ac:dyDescent="0.25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4:15" x14ac:dyDescent="0.25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4:15" x14ac:dyDescent="0.25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4:15" x14ac:dyDescent="0.25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4:15" x14ac:dyDescent="0.25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4:15" x14ac:dyDescent="0.25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4:15" x14ac:dyDescent="0.25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4:15" x14ac:dyDescent="0.25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4:15" x14ac:dyDescent="0.25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4:15" x14ac:dyDescent="0.2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4:15" x14ac:dyDescent="0.25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4:15" x14ac:dyDescent="0.25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4:15" x14ac:dyDescent="0.25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4:15" x14ac:dyDescent="0.2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4:15" x14ac:dyDescent="0.2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4:15" x14ac:dyDescent="0.25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4:15" x14ac:dyDescent="0.25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4:15" x14ac:dyDescent="0.25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4:15" x14ac:dyDescent="0.25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4:15" x14ac:dyDescent="0.25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4:15" x14ac:dyDescent="0.25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4:15" x14ac:dyDescent="0.25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4:15" x14ac:dyDescent="0.25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4:15" x14ac:dyDescent="0.25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4:15" x14ac:dyDescent="0.25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4:15" x14ac:dyDescent="0.25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4:15" x14ac:dyDescent="0.25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4:15" x14ac:dyDescent="0.25"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4:15" x14ac:dyDescent="0.25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4:15" x14ac:dyDescent="0.25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4:15" x14ac:dyDescent="0.25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4:15" x14ac:dyDescent="0.25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4:15" x14ac:dyDescent="0.25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4:15" x14ac:dyDescent="0.25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4:15" x14ac:dyDescent="0.25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4:15" x14ac:dyDescent="0.25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4:15" x14ac:dyDescent="0.25"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4:15" x14ac:dyDescent="0.25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4:15" x14ac:dyDescent="0.25"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4:15" x14ac:dyDescent="0.25"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4:15" x14ac:dyDescent="0.25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4:15" x14ac:dyDescent="0.25"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4:15" x14ac:dyDescent="0.25"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4:15" x14ac:dyDescent="0.25"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4:15" x14ac:dyDescent="0.25"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4:15" x14ac:dyDescent="0.25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4:15" x14ac:dyDescent="0.25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4:15" x14ac:dyDescent="0.25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4:15" x14ac:dyDescent="0.25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4:15" x14ac:dyDescent="0.25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4:15" x14ac:dyDescent="0.25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4:15" x14ac:dyDescent="0.25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4:15" x14ac:dyDescent="0.25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4:15" x14ac:dyDescent="0.25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4:15" x14ac:dyDescent="0.25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4:15" x14ac:dyDescent="0.25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4:15" x14ac:dyDescent="0.25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4:15" x14ac:dyDescent="0.25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4:15" x14ac:dyDescent="0.25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4:15" x14ac:dyDescent="0.25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4:15" x14ac:dyDescent="0.25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4:15" x14ac:dyDescent="0.25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4:15" x14ac:dyDescent="0.25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4:15" x14ac:dyDescent="0.25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4:15" x14ac:dyDescent="0.25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4:15" x14ac:dyDescent="0.25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4:15" x14ac:dyDescent="0.25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4:15" x14ac:dyDescent="0.25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4:15" x14ac:dyDescent="0.25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4:15" x14ac:dyDescent="0.25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4:15" x14ac:dyDescent="0.25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4:15" x14ac:dyDescent="0.25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4:15" x14ac:dyDescent="0.25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4:15" x14ac:dyDescent="0.25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4:15" x14ac:dyDescent="0.25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4:15" x14ac:dyDescent="0.25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4:15" x14ac:dyDescent="0.25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4:15" x14ac:dyDescent="0.25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4:15" x14ac:dyDescent="0.25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4:15" x14ac:dyDescent="0.25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4:15" x14ac:dyDescent="0.25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4:15" x14ac:dyDescent="0.25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4:15" x14ac:dyDescent="0.25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4:15" x14ac:dyDescent="0.25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4:15" x14ac:dyDescent="0.25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4:15" x14ac:dyDescent="0.25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4:15" x14ac:dyDescent="0.25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4:15" x14ac:dyDescent="0.25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4:15" x14ac:dyDescent="0.25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4:15" x14ac:dyDescent="0.25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4:15" x14ac:dyDescent="0.25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4:15" x14ac:dyDescent="0.25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4:15" x14ac:dyDescent="0.25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4:15" x14ac:dyDescent="0.25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4:15" x14ac:dyDescent="0.25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4:15" x14ac:dyDescent="0.25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4:15" x14ac:dyDescent="0.25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4:15" x14ac:dyDescent="0.25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4:15" x14ac:dyDescent="0.25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4:15" x14ac:dyDescent="0.25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4:15" x14ac:dyDescent="0.25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4:15" x14ac:dyDescent="0.25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4:15" x14ac:dyDescent="0.25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4:15" x14ac:dyDescent="0.25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4:15" x14ac:dyDescent="0.25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4:15" x14ac:dyDescent="0.25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4:15" x14ac:dyDescent="0.25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4:15" x14ac:dyDescent="0.25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4:15" x14ac:dyDescent="0.25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4:15" x14ac:dyDescent="0.25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4:15" x14ac:dyDescent="0.25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4:15" x14ac:dyDescent="0.25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4:15" x14ac:dyDescent="0.25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4:15" x14ac:dyDescent="0.25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4:15" x14ac:dyDescent="0.25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4:15" x14ac:dyDescent="0.25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4:15" x14ac:dyDescent="0.25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4:15" x14ac:dyDescent="0.25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4:15" x14ac:dyDescent="0.25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4:15" x14ac:dyDescent="0.25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4:15" x14ac:dyDescent="0.25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4:15" x14ac:dyDescent="0.25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4:15" x14ac:dyDescent="0.25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4:15" x14ac:dyDescent="0.25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4:15" x14ac:dyDescent="0.25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4:15" x14ac:dyDescent="0.25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4:15" x14ac:dyDescent="0.25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4:15" x14ac:dyDescent="0.25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4:15" x14ac:dyDescent="0.25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4:15" x14ac:dyDescent="0.25"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4:15" x14ac:dyDescent="0.25"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4:15" x14ac:dyDescent="0.25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4:15" x14ac:dyDescent="0.25"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4:15" x14ac:dyDescent="0.25"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4:15" x14ac:dyDescent="0.25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4:15" x14ac:dyDescent="0.25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4:15" x14ac:dyDescent="0.25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4:15" x14ac:dyDescent="0.25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4:15" x14ac:dyDescent="0.25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4:15" x14ac:dyDescent="0.25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4:15" x14ac:dyDescent="0.25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4:15" x14ac:dyDescent="0.25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4:15" x14ac:dyDescent="0.25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4:15" x14ac:dyDescent="0.25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4:15" x14ac:dyDescent="0.25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4:15" x14ac:dyDescent="0.25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4:15" x14ac:dyDescent="0.25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4:15" x14ac:dyDescent="0.25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4:15" x14ac:dyDescent="0.25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4:15" x14ac:dyDescent="0.25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4:15" x14ac:dyDescent="0.25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4:15" x14ac:dyDescent="0.25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4:15" x14ac:dyDescent="0.25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4:15" x14ac:dyDescent="0.25"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4:15" x14ac:dyDescent="0.25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4:15" x14ac:dyDescent="0.25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4:15" x14ac:dyDescent="0.25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4:15" x14ac:dyDescent="0.25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4:15" x14ac:dyDescent="0.25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4:15" x14ac:dyDescent="0.25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4:15" x14ac:dyDescent="0.25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4:15" x14ac:dyDescent="0.25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4:15" x14ac:dyDescent="0.25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4:15" x14ac:dyDescent="0.25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4:15" x14ac:dyDescent="0.25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4:15" x14ac:dyDescent="0.25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4:15" x14ac:dyDescent="0.25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4:15" x14ac:dyDescent="0.25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4:15" x14ac:dyDescent="0.25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4:15" x14ac:dyDescent="0.25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4:15" x14ac:dyDescent="0.25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4:15" x14ac:dyDescent="0.25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4:15" x14ac:dyDescent="0.25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4:15" x14ac:dyDescent="0.25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4:15" x14ac:dyDescent="0.25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4:15" x14ac:dyDescent="0.25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4:15" x14ac:dyDescent="0.25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4:15" x14ac:dyDescent="0.25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4:15" x14ac:dyDescent="0.25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4:15" x14ac:dyDescent="0.25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4:15" x14ac:dyDescent="0.25"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4:15" x14ac:dyDescent="0.25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4:15" x14ac:dyDescent="0.25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4:15" x14ac:dyDescent="0.25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4:15" x14ac:dyDescent="0.25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4:15" x14ac:dyDescent="0.25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4:15" x14ac:dyDescent="0.25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4:15" x14ac:dyDescent="0.25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4:15" x14ac:dyDescent="0.25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4:15" x14ac:dyDescent="0.25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4:15" x14ac:dyDescent="0.25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4:15" x14ac:dyDescent="0.25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4:15" x14ac:dyDescent="0.25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4:15" x14ac:dyDescent="0.25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4:15" x14ac:dyDescent="0.25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4:15" x14ac:dyDescent="0.25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4:15" x14ac:dyDescent="0.25"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4:15" x14ac:dyDescent="0.25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4:15" x14ac:dyDescent="0.25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4:15" x14ac:dyDescent="0.25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4:15" x14ac:dyDescent="0.25"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4:15" x14ac:dyDescent="0.25"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4:15" x14ac:dyDescent="0.25"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4:15" x14ac:dyDescent="0.25"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4:15" x14ac:dyDescent="0.25"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4:15" x14ac:dyDescent="0.25"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4:15" x14ac:dyDescent="0.25"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4:15" x14ac:dyDescent="0.25"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4:15" x14ac:dyDescent="0.25"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4:15" x14ac:dyDescent="0.25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4:15" x14ac:dyDescent="0.25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4:15" x14ac:dyDescent="0.25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4:15" x14ac:dyDescent="0.25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4:15" x14ac:dyDescent="0.25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4:15" x14ac:dyDescent="0.25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4:15" x14ac:dyDescent="0.25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4:15" x14ac:dyDescent="0.25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4:15" x14ac:dyDescent="0.25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4:15" x14ac:dyDescent="0.25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4:15" x14ac:dyDescent="0.25"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4:15" x14ac:dyDescent="0.25"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4:15" x14ac:dyDescent="0.25"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4:15" x14ac:dyDescent="0.25"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4:15" x14ac:dyDescent="0.25"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4:15" x14ac:dyDescent="0.25"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4:15" x14ac:dyDescent="0.25"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4:15" x14ac:dyDescent="0.25"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4:15" x14ac:dyDescent="0.25"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4:15" x14ac:dyDescent="0.25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4:15" x14ac:dyDescent="0.25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4:15" x14ac:dyDescent="0.25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4:15" x14ac:dyDescent="0.25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4:15" x14ac:dyDescent="0.25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4:15" x14ac:dyDescent="0.25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4:15" x14ac:dyDescent="0.25"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4:15" x14ac:dyDescent="0.25"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4:15" x14ac:dyDescent="0.25"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4:15" x14ac:dyDescent="0.25"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4:15" x14ac:dyDescent="0.25"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4:15" x14ac:dyDescent="0.25"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4:15" x14ac:dyDescent="0.25"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4:15" x14ac:dyDescent="0.25"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4:15" x14ac:dyDescent="0.25"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4:15" x14ac:dyDescent="0.25"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4:15" x14ac:dyDescent="0.25"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4:15" x14ac:dyDescent="0.25"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4:15" x14ac:dyDescent="0.25"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4:15" x14ac:dyDescent="0.25"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4:15" x14ac:dyDescent="0.25"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4:15" x14ac:dyDescent="0.25"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4:15" x14ac:dyDescent="0.25"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4:15" x14ac:dyDescent="0.25"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4:15" x14ac:dyDescent="0.25"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4:15" x14ac:dyDescent="0.25"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4:15" x14ac:dyDescent="0.25"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4:15" x14ac:dyDescent="0.25"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4:15" x14ac:dyDescent="0.25"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4:15" x14ac:dyDescent="0.25"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4:15" x14ac:dyDescent="0.25"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4:15" x14ac:dyDescent="0.25"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4:15" x14ac:dyDescent="0.25"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4:15" x14ac:dyDescent="0.25"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4:15" x14ac:dyDescent="0.25"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4:15" x14ac:dyDescent="0.25"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4:15" x14ac:dyDescent="0.25"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4:15" x14ac:dyDescent="0.25"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4:15" x14ac:dyDescent="0.25"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4:15" x14ac:dyDescent="0.25"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4:15" x14ac:dyDescent="0.25"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4:15" x14ac:dyDescent="0.25"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4:15" x14ac:dyDescent="0.25"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4:15" x14ac:dyDescent="0.25"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4:15" x14ac:dyDescent="0.25"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4:15" x14ac:dyDescent="0.25"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4:15" x14ac:dyDescent="0.25"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4:15" x14ac:dyDescent="0.25"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4:15" x14ac:dyDescent="0.25"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4:15" x14ac:dyDescent="0.25"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4:15" x14ac:dyDescent="0.25"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4:15" x14ac:dyDescent="0.25"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4:15" x14ac:dyDescent="0.25"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4:15" x14ac:dyDescent="0.25"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4:15" x14ac:dyDescent="0.25"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4:15" x14ac:dyDescent="0.25"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4:15" x14ac:dyDescent="0.25"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4:15" x14ac:dyDescent="0.25"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4:15" x14ac:dyDescent="0.25"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4:15" x14ac:dyDescent="0.25"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4:15" x14ac:dyDescent="0.25"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4:15" x14ac:dyDescent="0.25"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4:15" x14ac:dyDescent="0.25"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4:15" x14ac:dyDescent="0.25"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4:15" x14ac:dyDescent="0.25"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4:15" x14ac:dyDescent="0.25"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4:15" x14ac:dyDescent="0.25"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4:15" x14ac:dyDescent="0.25"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4:15" x14ac:dyDescent="0.25"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4:15" x14ac:dyDescent="0.25"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4:15" x14ac:dyDescent="0.25"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4:15" x14ac:dyDescent="0.25"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4:15" x14ac:dyDescent="0.25"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4:15" x14ac:dyDescent="0.25"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4:15" x14ac:dyDescent="0.25"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4:15" x14ac:dyDescent="0.25"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4:15" x14ac:dyDescent="0.25"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4:15" x14ac:dyDescent="0.25"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4:15" x14ac:dyDescent="0.25"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4:15" x14ac:dyDescent="0.25"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4:15" x14ac:dyDescent="0.25"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4:15" x14ac:dyDescent="0.25"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4:15" x14ac:dyDescent="0.25"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4:15" x14ac:dyDescent="0.25"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4:15" x14ac:dyDescent="0.25"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4:15" x14ac:dyDescent="0.25"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4:15" x14ac:dyDescent="0.25"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4:15" x14ac:dyDescent="0.25"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4:15" x14ac:dyDescent="0.25"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4:15" x14ac:dyDescent="0.25"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4:15" x14ac:dyDescent="0.25"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4:15" x14ac:dyDescent="0.25"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4:15" x14ac:dyDescent="0.25"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4:15" x14ac:dyDescent="0.25"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4:15" x14ac:dyDescent="0.25"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4:15" x14ac:dyDescent="0.25"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4:15" x14ac:dyDescent="0.25"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4:15" x14ac:dyDescent="0.25"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4:15" x14ac:dyDescent="0.25"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4:15" x14ac:dyDescent="0.25"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4:15" x14ac:dyDescent="0.25"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4:15" x14ac:dyDescent="0.25"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4:15" x14ac:dyDescent="0.25"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4:15" x14ac:dyDescent="0.25"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4:15" x14ac:dyDescent="0.25"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4:15" x14ac:dyDescent="0.25"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4:15" x14ac:dyDescent="0.25"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4:15" x14ac:dyDescent="0.25"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4:15" x14ac:dyDescent="0.25"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4:15" x14ac:dyDescent="0.25"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4:15" x14ac:dyDescent="0.25"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4:15" x14ac:dyDescent="0.25"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4:15" x14ac:dyDescent="0.25"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4:15" x14ac:dyDescent="0.25"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4:15" x14ac:dyDescent="0.25">
      <c r="D525" s="2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42" workbookViewId="0">
      <selection activeCell="B74" sqref="B74"/>
    </sheetView>
  </sheetViews>
  <sheetFormatPr defaultColWidth="8.85546875" defaultRowHeight="15" x14ac:dyDescent="0.25"/>
  <cols>
    <col min="1" max="1" width="22.7109375" customWidth="1"/>
    <col min="2" max="2" width="36.140625" customWidth="1"/>
    <col min="3" max="3" width="44.85546875" customWidth="1"/>
  </cols>
  <sheetData>
    <row r="1" spans="1:6" ht="16.5" x14ac:dyDescent="0.25">
      <c r="A1" s="26" t="s">
        <v>139</v>
      </c>
      <c r="D1" s="14"/>
      <c r="E1" s="14"/>
      <c r="F1" s="14"/>
    </row>
    <row r="2" spans="1:6" ht="16.5" x14ac:dyDescent="0.25">
      <c r="B2" s="14" t="s">
        <v>23</v>
      </c>
      <c r="C2" s="15">
        <v>15576</v>
      </c>
      <c r="D2" s="16" t="s">
        <v>24</v>
      </c>
      <c r="E2" s="14"/>
      <c r="F2" s="14" t="s">
        <v>25</v>
      </c>
    </row>
    <row r="3" spans="1:6" ht="16.5" x14ac:dyDescent="0.25">
      <c r="B3" s="14" t="s">
        <v>26</v>
      </c>
      <c r="C3" s="15">
        <v>1740</v>
      </c>
      <c r="D3" s="14"/>
      <c r="E3" s="14"/>
      <c r="F3" s="14" t="s">
        <v>27</v>
      </c>
    </row>
    <row r="4" spans="1:6" ht="16.5" x14ac:dyDescent="0.25">
      <c r="B4" s="14" t="s">
        <v>28</v>
      </c>
      <c r="C4" s="15">
        <v>158.27000000000001</v>
      </c>
      <c r="D4" s="14"/>
      <c r="E4" s="14"/>
      <c r="F4" s="14"/>
    </row>
    <row r="5" spans="1:6" ht="16.5" x14ac:dyDescent="0.25">
      <c r="B5" s="14" t="s">
        <v>29</v>
      </c>
      <c r="C5" s="15">
        <v>158.27000000000001</v>
      </c>
      <c r="D5" s="14"/>
      <c r="E5" s="14"/>
      <c r="F5" s="14"/>
    </row>
    <row r="6" spans="1:6" ht="16.5" x14ac:dyDescent="0.25">
      <c r="B6" s="14" t="s">
        <v>30</v>
      </c>
      <c r="C6" s="15">
        <v>170</v>
      </c>
      <c r="D6" s="14"/>
      <c r="E6" s="14"/>
      <c r="F6" s="14"/>
    </row>
    <row r="7" spans="1:6" ht="16.5" x14ac:dyDescent="0.25">
      <c r="B7" s="14" t="s">
        <v>31</v>
      </c>
      <c r="C7" s="15">
        <v>170</v>
      </c>
      <c r="D7" s="14"/>
      <c r="E7" s="14"/>
      <c r="F7" s="14"/>
    </row>
    <row r="8" spans="1:6" ht="16.5" x14ac:dyDescent="0.25">
      <c r="B8" s="14" t="s">
        <v>32</v>
      </c>
      <c r="C8" s="15">
        <v>100</v>
      </c>
      <c r="D8" s="14"/>
      <c r="E8" s="14"/>
      <c r="F8" s="14"/>
    </row>
    <row r="9" spans="1:6" ht="16.5" x14ac:dyDescent="0.25">
      <c r="B9" s="14" t="s">
        <v>33</v>
      </c>
      <c r="C9" s="15">
        <v>100</v>
      </c>
      <c r="D9" s="14"/>
      <c r="E9" s="14"/>
      <c r="F9" s="14"/>
    </row>
    <row r="10" spans="1:6" ht="16.5" x14ac:dyDescent="0.25">
      <c r="B10" s="14" t="s">
        <v>34</v>
      </c>
      <c r="C10" s="15">
        <v>70</v>
      </c>
      <c r="D10" s="14"/>
      <c r="E10" s="14"/>
      <c r="F10" s="14" t="s">
        <v>35</v>
      </c>
    </row>
    <row r="11" spans="1:6" ht="16.5" x14ac:dyDescent="0.25">
      <c r="B11" s="16" t="s">
        <v>36</v>
      </c>
      <c r="C11" s="14"/>
      <c r="D11" s="14"/>
      <c r="E11" s="14"/>
      <c r="F11" s="14" t="s">
        <v>37</v>
      </c>
    </row>
    <row r="12" spans="1:6" ht="16.5" x14ac:dyDescent="0.25">
      <c r="B12" s="16" t="s">
        <v>38</v>
      </c>
      <c r="C12" s="14"/>
      <c r="D12" s="14"/>
      <c r="E12" s="14"/>
      <c r="F12" s="14" t="s">
        <v>37</v>
      </c>
    </row>
    <row r="13" spans="1:6" ht="16.5" x14ac:dyDescent="0.25">
      <c r="B13" s="14" t="s">
        <v>39</v>
      </c>
      <c r="C13" s="14"/>
      <c r="D13" s="14"/>
      <c r="E13" s="14"/>
      <c r="F13" s="14" t="s">
        <v>40</v>
      </c>
    </row>
    <row r="14" spans="1:6" ht="16.5" x14ac:dyDescent="0.25">
      <c r="B14" s="14" t="s">
        <v>41</v>
      </c>
      <c r="C14" s="15">
        <v>700</v>
      </c>
      <c r="D14" s="14"/>
      <c r="E14" s="14"/>
      <c r="F14" s="14" t="s">
        <v>42</v>
      </c>
    </row>
    <row r="15" spans="1:6" s="19" customFormat="1" ht="16.5" x14ac:dyDescent="0.25">
      <c r="A15" s="18" t="s">
        <v>22</v>
      </c>
      <c r="C15" s="20">
        <f>SUM(C2:C14)</f>
        <v>18942.54</v>
      </c>
      <c r="D15" s="21"/>
      <c r="E15" s="21"/>
      <c r="F15" s="21"/>
    </row>
    <row r="16" spans="1:6" s="23" customFormat="1" ht="16.5" x14ac:dyDescent="0.25">
      <c r="A16" s="22"/>
      <c r="C16" s="24"/>
      <c r="D16" s="25"/>
      <c r="E16" s="25"/>
      <c r="F16" s="25"/>
    </row>
    <row r="17" spans="1:6" ht="16.5" x14ac:dyDescent="0.25">
      <c r="A17" s="26" t="s">
        <v>11</v>
      </c>
      <c r="C17" s="13"/>
      <c r="D17" s="14"/>
      <c r="E17" s="14"/>
      <c r="F17" s="14"/>
    </row>
    <row r="18" spans="1:6" ht="16.5" x14ac:dyDescent="0.25">
      <c r="A18" s="12" t="s">
        <v>44</v>
      </c>
      <c r="C18" s="13"/>
      <c r="D18" s="14"/>
      <c r="E18" s="14"/>
      <c r="F18" s="14"/>
    </row>
    <row r="19" spans="1:6" ht="16.5" x14ac:dyDescent="0.25">
      <c r="B19" s="14" t="s">
        <v>45</v>
      </c>
      <c r="C19" s="15">
        <v>379.16</v>
      </c>
      <c r="D19" s="14"/>
      <c r="E19" s="14"/>
      <c r="F19" s="14" t="s">
        <v>46</v>
      </c>
    </row>
    <row r="20" spans="1:6" ht="16.5" x14ac:dyDescent="0.25">
      <c r="B20" s="14" t="s">
        <v>47</v>
      </c>
      <c r="C20" s="15">
        <v>2984.22</v>
      </c>
      <c r="D20" s="14"/>
      <c r="E20" s="14"/>
      <c r="F20" s="14"/>
    </row>
    <row r="21" spans="1:6" ht="16.5" x14ac:dyDescent="0.25">
      <c r="B21" s="14" t="s">
        <v>48</v>
      </c>
      <c r="C21" s="15">
        <v>903.73</v>
      </c>
      <c r="D21" s="14"/>
      <c r="E21" s="14"/>
      <c r="F21" s="14" t="s">
        <v>49</v>
      </c>
    </row>
    <row r="22" spans="1:6" ht="16.5" x14ac:dyDescent="0.25">
      <c r="B22" s="14" t="s">
        <v>50</v>
      </c>
      <c r="C22" s="14"/>
      <c r="D22" s="14"/>
      <c r="E22" s="14"/>
      <c r="F22" s="14" t="s">
        <v>51</v>
      </c>
    </row>
    <row r="23" spans="1:6" ht="16.5" x14ac:dyDescent="0.25">
      <c r="B23" s="14" t="s">
        <v>52</v>
      </c>
      <c r="C23" s="14"/>
      <c r="D23" s="14"/>
      <c r="E23" s="14"/>
      <c r="F23" s="14" t="s">
        <v>51</v>
      </c>
    </row>
    <row r="24" spans="1:6" ht="16.5" x14ac:dyDescent="0.25">
      <c r="B24" s="14" t="s">
        <v>53</v>
      </c>
      <c r="C24" s="15">
        <v>350</v>
      </c>
      <c r="D24" s="14"/>
      <c r="E24" s="14"/>
      <c r="F24" s="14" t="s">
        <v>54</v>
      </c>
    </row>
    <row r="25" spans="1:6" ht="16.5" x14ac:dyDescent="0.25">
      <c r="B25" s="14" t="s">
        <v>55</v>
      </c>
      <c r="C25" s="15">
        <v>259.82</v>
      </c>
      <c r="D25" s="14"/>
      <c r="E25" s="14"/>
      <c r="F25" s="14" t="s">
        <v>56</v>
      </c>
    </row>
    <row r="26" spans="1:6" ht="16.5" x14ac:dyDescent="0.25">
      <c r="B26" s="14" t="s">
        <v>57</v>
      </c>
      <c r="C26" s="15">
        <v>198.12</v>
      </c>
      <c r="D26" s="14"/>
      <c r="E26" s="14"/>
      <c r="F26" s="14" t="s">
        <v>56</v>
      </c>
    </row>
    <row r="27" spans="1:6" ht="16.5" x14ac:dyDescent="0.25">
      <c r="B27" s="14" t="s">
        <v>58</v>
      </c>
      <c r="C27" s="15">
        <v>100</v>
      </c>
      <c r="D27" s="14"/>
      <c r="E27" s="14"/>
      <c r="F27" s="14" t="s">
        <v>59</v>
      </c>
    </row>
    <row r="28" spans="1:6" ht="16.5" x14ac:dyDescent="0.25">
      <c r="B28" s="14" t="s">
        <v>60</v>
      </c>
      <c r="C28" s="15">
        <v>350</v>
      </c>
      <c r="D28" s="14"/>
      <c r="E28" s="14"/>
      <c r="F28" s="14" t="s">
        <v>61</v>
      </c>
    </row>
    <row r="29" spans="1:6" ht="16.5" x14ac:dyDescent="0.25">
      <c r="B29" s="14" t="s">
        <v>62</v>
      </c>
      <c r="C29" s="15">
        <v>132.51</v>
      </c>
      <c r="D29" s="14"/>
      <c r="E29" s="14"/>
      <c r="F29" s="14" t="s">
        <v>63</v>
      </c>
    </row>
    <row r="30" spans="1:6" ht="16.5" x14ac:dyDescent="0.25">
      <c r="B30" s="14" t="s">
        <v>64</v>
      </c>
      <c r="C30" s="15">
        <v>0</v>
      </c>
      <c r="D30" s="14"/>
      <c r="E30" s="14"/>
      <c r="F30" s="14" t="s">
        <v>65</v>
      </c>
    </row>
    <row r="31" spans="1:6" ht="16.5" x14ac:dyDescent="0.25">
      <c r="B31" s="12" t="s">
        <v>138</v>
      </c>
      <c r="C31" s="13">
        <f>SUM(C24:C30)</f>
        <v>1390.45</v>
      </c>
      <c r="D31" s="14"/>
      <c r="E31" s="14"/>
      <c r="F31" s="14"/>
    </row>
    <row r="32" spans="1:6" ht="16.5" x14ac:dyDescent="0.25">
      <c r="A32" s="12" t="s">
        <v>66</v>
      </c>
      <c r="B32" s="14"/>
      <c r="C32" s="13"/>
      <c r="D32" s="14"/>
      <c r="E32" s="14"/>
      <c r="F32" s="14"/>
    </row>
    <row r="33" spans="1:6" ht="16.5" x14ac:dyDescent="0.25">
      <c r="A33" s="14"/>
      <c r="B33" s="14" t="s">
        <v>67</v>
      </c>
      <c r="C33" s="15">
        <v>151.91999999999999</v>
      </c>
      <c r="D33" s="14"/>
      <c r="E33" s="14"/>
      <c r="F33" s="14" t="s">
        <v>68</v>
      </c>
    </row>
    <row r="34" spans="1:6" ht="16.5" x14ac:dyDescent="0.25">
      <c r="A34" s="14"/>
      <c r="B34" s="14" t="s">
        <v>69</v>
      </c>
      <c r="C34" s="15">
        <v>0</v>
      </c>
      <c r="D34" s="14"/>
      <c r="E34" s="14"/>
      <c r="F34" s="14" t="s">
        <v>70</v>
      </c>
    </row>
    <row r="35" spans="1:6" ht="16.5" x14ac:dyDescent="0.25">
      <c r="A35" s="14"/>
      <c r="B35" s="14" t="s">
        <v>71</v>
      </c>
      <c r="C35" s="15">
        <v>284.60000000000002</v>
      </c>
      <c r="D35" s="14"/>
      <c r="E35" s="14"/>
      <c r="F35" s="14"/>
    </row>
    <row r="36" spans="1:6" ht="16.5" x14ac:dyDescent="0.25">
      <c r="A36" s="14"/>
      <c r="B36" s="14" t="s">
        <v>72</v>
      </c>
      <c r="C36" s="15">
        <v>126.75</v>
      </c>
      <c r="D36" s="14"/>
      <c r="E36" s="14"/>
      <c r="F36" s="14"/>
    </row>
    <row r="37" spans="1:6" ht="16.5" x14ac:dyDescent="0.25">
      <c r="A37" s="14"/>
      <c r="B37" s="14" t="s">
        <v>73</v>
      </c>
      <c r="C37" s="15">
        <v>500</v>
      </c>
      <c r="D37" s="14"/>
      <c r="E37" s="14"/>
      <c r="F37" s="14"/>
    </row>
    <row r="38" spans="1:6" ht="16.5" x14ac:dyDescent="0.25">
      <c r="A38" s="14"/>
      <c r="B38" s="14" t="s">
        <v>74</v>
      </c>
      <c r="C38" s="15">
        <v>200</v>
      </c>
      <c r="D38" s="14"/>
      <c r="E38" s="14"/>
      <c r="F38" s="14" t="s">
        <v>75</v>
      </c>
    </row>
    <row r="39" spans="1:6" ht="16.5" x14ac:dyDescent="0.25">
      <c r="A39" s="14"/>
      <c r="B39" s="14" t="s">
        <v>76</v>
      </c>
      <c r="C39" s="15">
        <v>22.5</v>
      </c>
      <c r="D39" s="14"/>
      <c r="E39" s="14"/>
      <c r="F39" s="14"/>
    </row>
    <row r="40" spans="1:6" ht="16.5" x14ac:dyDescent="0.25">
      <c r="A40" s="14"/>
      <c r="B40" s="14" t="s">
        <v>77</v>
      </c>
      <c r="C40" s="15">
        <v>25.5</v>
      </c>
      <c r="D40" s="14"/>
      <c r="E40" s="14"/>
      <c r="F40" s="14"/>
    </row>
    <row r="41" spans="1:6" ht="16.5" x14ac:dyDescent="0.25">
      <c r="A41" s="14"/>
      <c r="B41" s="14" t="s">
        <v>78</v>
      </c>
      <c r="C41" s="15">
        <v>150</v>
      </c>
      <c r="D41" s="14"/>
      <c r="E41" s="14"/>
      <c r="F41" s="14" t="s">
        <v>79</v>
      </c>
    </row>
    <row r="42" spans="1:6" ht="16.5" x14ac:dyDescent="0.25">
      <c r="A42" s="14"/>
      <c r="B42" s="12" t="s">
        <v>140</v>
      </c>
      <c r="C42" s="13">
        <f>SUM(C33:C41)</f>
        <v>1461.27</v>
      </c>
      <c r="D42" s="14"/>
      <c r="E42" s="14"/>
      <c r="F42" s="14"/>
    </row>
    <row r="43" spans="1:6" ht="16.5" x14ac:dyDescent="0.25">
      <c r="A43" s="12" t="s">
        <v>80</v>
      </c>
      <c r="B43" s="14"/>
      <c r="C43" s="13"/>
      <c r="D43" s="14"/>
      <c r="E43" s="14"/>
      <c r="F43" s="14"/>
    </row>
    <row r="44" spans="1:6" ht="16.5" x14ac:dyDescent="0.25">
      <c r="A44" s="14"/>
      <c r="B44" s="14" t="s">
        <v>81</v>
      </c>
      <c r="C44" s="15">
        <v>275</v>
      </c>
      <c r="D44" s="14"/>
      <c r="E44" s="14"/>
      <c r="F44" s="14"/>
    </row>
    <row r="45" spans="1:6" ht="16.5" x14ac:dyDescent="0.25">
      <c r="A45" s="14"/>
      <c r="B45" s="14" t="s">
        <v>82</v>
      </c>
      <c r="C45" s="15">
        <v>0</v>
      </c>
      <c r="D45" s="14"/>
      <c r="E45" s="14"/>
      <c r="F45" s="14"/>
    </row>
    <row r="46" spans="1:6" ht="16.5" x14ac:dyDescent="0.25">
      <c r="A46" s="14"/>
      <c r="B46" s="14" t="s">
        <v>83</v>
      </c>
      <c r="C46" s="15">
        <v>50</v>
      </c>
      <c r="D46" s="14"/>
      <c r="E46" s="14"/>
      <c r="F46" s="14" t="s">
        <v>84</v>
      </c>
    </row>
    <row r="47" spans="1:6" ht="16.5" x14ac:dyDescent="0.25">
      <c r="A47" s="14"/>
      <c r="B47" s="14" t="s">
        <v>85</v>
      </c>
      <c r="C47" s="15">
        <v>15</v>
      </c>
      <c r="D47" s="14"/>
      <c r="E47" s="14"/>
      <c r="F47" s="14" t="s">
        <v>86</v>
      </c>
    </row>
    <row r="48" spans="1:6" ht="16.5" x14ac:dyDescent="0.25">
      <c r="A48" s="14"/>
      <c r="B48" s="12" t="s">
        <v>140</v>
      </c>
      <c r="C48" s="13">
        <f>SUM(C44:C47)</f>
        <v>340</v>
      </c>
      <c r="D48" s="14"/>
      <c r="E48" s="14"/>
      <c r="F48" s="14"/>
    </row>
    <row r="49" spans="1:6" ht="16.5" x14ac:dyDescent="0.25">
      <c r="A49" s="12" t="s">
        <v>87</v>
      </c>
      <c r="B49" s="14"/>
      <c r="C49" s="13"/>
      <c r="D49" s="14"/>
      <c r="E49" s="14"/>
      <c r="F49" s="14"/>
    </row>
    <row r="50" spans="1:6" ht="16.5" x14ac:dyDescent="0.25">
      <c r="A50" s="14"/>
      <c r="B50" s="14" t="s">
        <v>88</v>
      </c>
      <c r="C50" s="15">
        <v>29</v>
      </c>
      <c r="D50" s="14"/>
      <c r="E50" s="14"/>
      <c r="F50" s="14" t="s">
        <v>89</v>
      </c>
    </row>
    <row r="51" spans="1:6" ht="16.5" x14ac:dyDescent="0.25">
      <c r="A51" s="14"/>
      <c r="B51" s="14" t="s">
        <v>90</v>
      </c>
      <c r="C51" s="15">
        <v>243.48</v>
      </c>
      <c r="D51" s="14"/>
      <c r="E51" s="14"/>
      <c r="F51" s="14" t="s">
        <v>91</v>
      </c>
    </row>
    <row r="52" spans="1:6" ht="16.5" x14ac:dyDescent="0.25">
      <c r="A52" s="14"/>
      <c r="B52" s="14" t="s">
        <v>92</v>
      </c>
      <c r="C52" s="15">
        <v>0</v>
      </c>
      <c r="D52" s="14"/>
      <c r="E52" s="14"/>
      <c r="F52" s="14" t="s">
        <v>93</v>
      </c>
    </row>
    <row r="53" spans="1:6" ht="16.5" x14ac:dyDescent="0.25">
      <c r="A53" s="14"/>
      <c r="B53" s="14" t="s">
        <v>94</v>
      </c>
      <c r="C53" s="15">
        <v>632.5</v>
      </c>
      <c r="D53" s="14"/>
      <c r="E53" s="14"/>
      <c r="F53" s="14" t="s">
        <v>95</v>
      </c>
    </row>
    <row r="54" spans="1:6" ht="16.5" x14ac:dyDescent="0.25">
      <c r="A54" s="14"/>
      <c r="B54" s="14" t="s">
        <v>96</v>
      </c>
      <c r="C54" s="15">
        <v>300</v>
      </c>
      <c r="D54" s="14"/>
      <c r="E54" s="14"/>
      <c r="F54" s="14" t="s">
        <v>97</v>
      </c>
    </row>
    <row r="55" spans="1:6" ht="16.5" x14ac:dyDescent="0.25">
      <c r="A55" s="14"/>
      <c r="B55" s="14" t="s">
        <v>98</v>
      </c>
      <c r="C55" s="15">
        <v>229.28</v>
      </c>
      <c r="D55" s="14"/>
      <c r="E55" s="14"/>
      <c r="F55" s="14" t="s">
        <v>99</v>
      </c>
    </row>
    <row r="56" spans="1:6" ht="16.5" x14ac:dyDescent="0.25">
      <c r="A56" s="14"/>
      <c r="B56" s="14" t="s">
        <v>100</v>
      </c>
      <c r="C56" s="17">
        <v>4893.82</v>
      </c>
      <c r="D56" s="14"/>
      <c r="E56" s="14"/>
      <c r="F56" s="14" t="s">
        <v>99</v>
      </c>
    </row>
    <row r="57" spans="1:6" ht="16.5" x14ac:dyDescent="0.25">
      <c r="A57" s="14"/>
      <c r="B57" s="14" t="s">
        <v>101</v>
      </c>
      <c r="C57" s="15">
        <v>190</v>
      </c>
      <c r="D57" s="14"/>
      <c r="E57" s="14"/>
      <c r="F57" s="14" t="s">
        <v>102</v>
      </c>
    </row>
    <row r="58" spans="1:6" ht="16.5" x14ac:dyDescent="0.25">
      <c r="A58" s="14"/>
      <c r="B58" s="14" t="s">
        <v>103</v>
      </c>
      <c r="C58" s="15">
        <v>1294.79</v>
      </c>
      <c r="D58" s="14"/>
      <c r="E58" s="14"/>
      <c r="F58" s="14" t="s">
        <v>99</v>
      </c>
    </row>
    <row r="59" spans="1:6" ht="16.5" x14ac:dyDescent="0.25">
      <c r="A59" s="14"/>
      <c r="B59" s="14" t="s">
        <v>104</v>
      </c>
      <c r="C59" s="15">
        <v>1759.12</v>
      </c>
      <c r="D59" s="14"/>
      <c r="E59" s="14"/>
      <c r="F59" s="14" t="s">
        <v>105</v>
      </c>
    </row>
    <row r="60" spans="1:6" ht="16.5" x14ac:dyDescent="0.25">
      <c r="A60" s="14"/>
      <c r="B60" s="14" t="s">
        <v>106</v>
      </c>
      <c r="C60" s="15">
        <v>2070</v>
      </c>
      <c r="D60" s="14"/>
      <c r="E60" s="14"/>
      <c r="F60" s="14" t="s">
        <v>107</v>
      </c>
    </row>
    <row r="61" spans="1:6" ht="16.5" x14ac:dyDescent="0.25">
      <c r="A61" s="14"/>
      <c r="B61" s="14" t="s">
        <v>108</v>
      </c>
      <c r="C61" s="15">
        <v>200</v>
      </c>
      <c r="D61" s="14"/>
      <c r="E61" s="14"/>
      <c r="F61" s="14" t="s">
        <v>109</v>
      </c>
    </row>
    <row r="62" spans="1:6" ht="16.5" x14ac:dyDescent="0.25">
      <c r="A62" s="14"/>
      <c r="B62" s="14" t="s">
        <v>110</v>
      </c>
      <c r="C62" s="15">
        <v>379.78</v>
      </c>
      <c r="D62" s="14"/>
      <c r="E62" s="14"/>
      <c r="F62" s="14" t="s">
        <v>111</v>
      </c>
    </row>
    <row r="63" spans="1:6" ht="16.5" x14ac:dyDescent="0.25">
      <c r="A63" s="14"/>
      <c r="B63" s="14" t="s">
        <v>112</v>
      </c>
      <c r="C63" s="15">
        <v>1003.97</v>
      </c>
      <c r="D63" s="14"/>
      <c r="E63" s="14"/>
      <c r="F63" s="14" t="s">
        <v>113</v>
      </c>
    </row>
    <row r="64" spans="1:6" ht="16.5" x14ac:dyDescent="0.25">
      <c r="A64" s="14"/>
      <c r="B64" s="14" t="s">
        <v>114</v>
      </c>
      <c r="C64" s="15">
        <v>100</v>
      </c>
      <c r="D64" s="14"/>
      <c r="E64" s="14"/>
      <c r="F64" s="14" t="s">
        <v>99</v>
      </c>
    </row>
    <row r="65" spans="1:6" ht="16.5" x14ac:dyDescent="0.25">
      <c r="A65" s="14"/>
      <c r="B65" s="14" t="s">
        <v>115</v>
      </c>
      <c r="C65" s="15">
        <v>469.97</v>
      </c>
      <c r="D65" s="14"/>
      <c r="E65" s="14"/>
      <c r="F65" s="14"/>
    </row>
    <row r="66" spans="1:6" ht="16.5" x14ac:dyDescent="0.25">
      <c r="A66" s="14"/>
      <c r="B66" s="12" t="s">
        <v>140</v>
      </c>
      <c r="C66" s="13">
        <f>SUM(C50:C65)</f>
        <v>13795.71</v>
      </c>
      <c r="D66" s="14"/>
      <c r="E66" s="14"/>
      <c r="F66" s="14"/>
    </row>
    <row r="67" spans="1:6" ht="16.5" x14ac:dyDescent="0.25">
      <c r="B67" s="14"/>
      <c r="C67" s="15"/>
      <c r="D67" s="14"/>
      <c r="E67" s="14"/>
      <c r="F67" s="14"/>
    </row>
    <row r="69" spans="1:6" s="19" customFormat="1" ht="16.5" x14ac:dyDescent="0.25">
      <c r="A69" s="27" t="s">
        <v>43</v>
      </c>
      <c r="B69" s="27"/>
      <c r="C69" s="28">
        <f>SUM(C19:C30, C33:C41, C44:C47, C50:C65)</f>
        <v>21254.54</v>
      </c>
    </row>
    <row r="70" spans="1:6" x14ac:dyDescent="0.25">
      <c r="C70" s="8"/>
    </row>
    <row r="71" spans="1:6" s="29" customFormat="1" ht="16.5" x14ac:dyDescent="0.25">
      <c r="A71" s="29" t="s">
        <v>141</v>
      </c>
      <c r="C71" s="30">
        <f>C15-C69</f>
        <v>-2312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 2016-2017</vt:lpstr>
      <vt:lpstr>FROSH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JJSauer CPA</dc:creator>
  <cp:lastModifiedBy>AUS Assistant</cp:lastModifiedBy>
  <dcterms:created xsi:type="dcterms:W3CDTF">2016-10-03T13:40:44Z</dcterms:created>
  <dcterms:modified xsi:type="dcterms:W3CDTF">2016-11-28T20:56:28Z</dcterms:modified>
</cp:coreProperties>
</file>